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195" windowHeight="124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21" i="1" l="1"/>
  <c r="D119" i="1"/>
  <c r="E103" i="1" l="1"/>
  <c r="F103" i="1" s="1"/>
  <c r="D103" i="1"/>
  <c r="E102" i="1"/>
  <c r="F102" i="1" s="1"/>
  <c r="D102" i="1"/>
  <c r="E105" i="1" l="1"/>
  <c r="F105" i="1" s="1"/>
  <c r="D105" i="1"/>
  <c r="E106" i="1"/>
  <c r="F106" i="1" s="1"/>
  <c r="D106" i="1"/>
  <c r="E100" i="1" l="1"/>
  <c r="F100" i="1" s="1"/>
  <c r="D100" i="1"/>
  <c r="E99" i="1"/>
  <c r="F99" i="1" s="1"/>
  <c r="D99" i="1"/>
  <c r="D120" i="1"/>
  <c r="D118" i="1"/>
  <c r="D117" i="1"/>
  <c r="E101" i="1"/>
  <c r="F101" i="1" s="1"/>
  <c r="D101" i="1"/>
  <c r="E97" i="1"/>
  <c r="F97" i="1" s="1"/>
  <c r="D97" i="1"/>
  <c r="C90" i="1"/>
  <c r="D98" i="1"/>
  <c r="E98" i="1"/>
  <c r="F98" i="1" l="1"/>
  <c r="D109" i="1"/>
  <c r="D108" i="1"/>
  <c r="D123" i="1"/>
  <c r="C89" i="1" l="1"/>
</calcChain>
</file>

<file path=xl/sharedStrings.xml><?xml version="1.0" encoding="utf-8"?>
<sst xmlns="http://schemas.openxmlformats.org/spreadsheetml/2006/main" count="156" uniqueCount="65">
  <si>
    <t>Customer</t>
  </si>
  <si>
    <t>Qnty</t>
  </si>
  <si>
    <t>Dim 1</t>
  </si>
  <si>
    <t>Type</t>
  </si>
  <si>
    <t>Dim 2</t>
  </si>
  <si>
    <t>outside dim</t>
  </si>
  <si>
    <t>Dim 3</t>
  </si>
  <si>
    <t>(in.)</t>
  </si>
  <si>
    <t>rd</t>
  </si>
  <si>
    <t>Total No of Pieces</t>
  </si>
  <si>
    <t>wall thickness</t>
  </si>
  <si>
    <t>(rd,sq)</t>
  </si>
  <si>
    <t>xxx</t>
  </si>
  <si>
    <t>aprox length</t>
  </si>
  <si>
    <t># holes</t>
  </si>
  <si>
    <t># bends</t>
  </si>
  <si>
    <t>Part Number</t>
  </si>
  <si>
    <t>Ass'y Dwg</t>
  </si>
  <si>
    <t>Item No</t>
  </si>
  <si>
    <t>(optional)</t>
  </si>
  <si>
    <t>per set</t>
  </si>
  <si>
    <t>(per set)</t>
  </si>
  <si>
    <t>Tube Bending Summary</t>
  </si>
  <si>
    <t>tube od</t>
  </si>
  <si>
    <t># tubes</t>
  </si>
  <si>
    <t>No of tubes w/ bends</t>
  </si>
  <si>
    <t>Tube Size Summary</t>
  </si>
  <si>
    <t>tube size</t>
  </si>
  <si>
    <t>type</t>
  </si>
  <si>
    <t>wall</t>
  </si>
  <si>
    <t>Length</t>
  </si>
  <si>
    <t># of pcs</t>
  </si>
  <si>
    <t>(in)</t>
  </si>
  <si>
    <t>(ft)</t>
  </si>
  <si>
    <t>4130N</t>
  </si>
  <si>
    <t>tubes</t>
  </si>
  <si>
    <t>inches</t>
  </si>
  <si>
    <t>Total tube length</t>
  </si>
  <si>
    <t>Total no of tubes</t>
  </si>
  <si>
    <t>pcs</t>
  </si>
  <si>
    <t>Material</t>
  </si>
  <si>
    <t>Spec</t>
  </si>
  <si>
    <t>Date:</t>
  </si>
  <si>
    <t>Tube Set Summary / Material List</t>
  </si>
  <si>
    <t>1bend</t>
  </si>
  <si>
    <t>2bends</t>
  </si>
  <si>
    <t>sq</t>
  </si>
  <si>
    <t xml:space="preserve">Univ of ABC  </t>
  </si>
  <si>
    <t>4bends</t>
  </si>
  <si>
    <t>3bends</t>
  </si>
  <si>
    <t>5bends</t>
  </si>
  <si>
    <t>Tube Set: FSAE 2017 chassis</t>
  </si>
  <si>
    <t>Customer/ School Name:</t>
  </si>
  <si>
    <t>Project Description:</t>
  </si>
  <si>
    <t>Team Contact person:</t>
  </si>
  <si>
    <t>xxx / Rev xx / date</t>
  </si>
  <si>
    <t>w/ bends</t>
  </si>
  <si>
    <t>Special Features</t>
  </si>
  <si>
    <t>Customer dwg no / revision / date:</t>
  </si>
  <si>
    <t>by others</t>
  </si>
  <si>
    <t>brkt</t>
  </si>
  <si>
    <t>mach'd part</t>
  </si>
  <si>
    <t>extra mat'l</t>
  </si>
  <si>
    <t>SQ</t>
  </si>
  <si>
    <t>Sept 1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</si>
</sst>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[$-409]mmmm\ d\,\ yyyy;@"/>
    <numFmt numFmtId="167" formatCode="&quot;$&quot;#,##0.00"/>
  </numFmts>
  <fonts count="11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Century Gothic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/>
    <xf numFmtId="2" fontId="4" fillId="0" borderId="0" xfId="0" applyNumberFormat="1" applyFont="1" applyAlignment="1">
      <alignment horizontal="center"/>
    </xf>
    <xf numFmtId="20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Font="1" applyAlignment="1">
      <alignment horizontal="right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1" fontId="0" fillId="2" borderId="0" xfId="0" applyNumberFormat="1" applyFont="1" applyFill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0" xfId="0" applyFont="1"/>
    <xf numFmtId="0" fontId="9" fillId="0" borderId="0" xfId="0" applyFont="1"/>
    <xf numFmtId="0" fontId="6" fillId="0" borderId="0" xfId="0" applyFont="1"/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7" fontId="0" fillId="0" borderId="0" xfId="0" applyNumberFormat="1" applyFont="1" applyAlignment="1">
      <alignment horizontal="center"/>
    </xf>
    <xf numFmtId="167" fontId="0" fillId="0" borderId="0" xfId="0" applyNumberFormat="1" applyFont="1"/>
    <xf numFmtId="165" fontId="5" fillId="0" borderId="0" xfId="1" applyNumberFormat="1" applyFont="1" applyAlignment="1" applyProtection="1">
      <alignment horizontal="right"/>
    </xf>
    <xf numFmtId="1" fontId="4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0" fillId="3" borderId="0" xfId="0" applyNumberFormat="1" applyFont="1" applyFill="1" applyAlignment="1">
      <alignment horizontal="center"/>
    </xf>
    <xf numFmtId="2" fontId="0" fillId="3" borderId="0" xfId="0" applyNumberFormat="1" applyFont="1" applyFill="1" applyAlignment="1">
      <alignment horizontal="center"/>
    </xf>
    <xf numFmtId="165" fontId="0" fillId="3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left"/>
    </xf>
    <xf numFmtId="1" fontId="5" fillId="4" borderId="0" xfId="1" applyNumberFormat="1" applyFont="1" applyFill="1" applyAlignment="1" applyProtection="1">
      <alignment horizontal="center"/>
    </xf>
    <xf numFmtId="165" fontId="3" fillId="4" borderId="0" xfId="0" applyNumberFormat="1" applyFont="1" applyFill="1" applyAlignment="1">
      <alignment horizontal="center"/>
    </xf>
    <xf numFmtId="165" fontId="9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20" fontId="4" fillId="0" borderId="9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4"/>
  <sheetViews>
    <sheetView tabSelected="1" workbookViewId="0">
      <selection activeCell="F13" sqref="F13"/>
    </sheetView>
  </sheetViews>
  <sheetFormatPr defaultRowHeight="12.75" x14ac:dyDescent="0.2"/>
  <cols>
    <col min="1" max="1" width="11.5703125" customWidth="1"/>
    <col min="2" max="2" width="13.7109375" customWidth="1"/>
    <col min="3" max="3" width="11.7109375" customWidth="1"/>
    <col min="4" max="4" width="12.42578125" customWidth="1"/>
    <col min="5" max="5" width="8.85546875" customWidth="1"/>
    <col min="6" max="6" width="14.28515625" customWidth="1"/>
    <col min="7" max="7" width="12.85546875" customWidth="1"/>
    <col min="8" max="8" width="13.140625" customWidth="1"/>
    <col min="9" max="9" width="10.42578125" customWidth="1"/>
    <col min="11" max="11" width="12" customWidth="1"/>
  </cols>
  <sheetData>
    <row r="2" spans="1:11" x14ac:dyDescent="0.2">
      <c r="A2" s="7" t="s">
        <v>43</v>
      </c>
    </row>
    <row r="4" spans="1:11" x14ac:dyDescent="0.2">
      <c r="A4" s="7" t="s">
        <v>52</v>
      </c>
      <c r="D4" t="s">
        <v>47</v>
      </c>
    </row>
    <row r="5" spans="1:11" x14ac:dyDescent="0.2">
      <c r="A5" s="7" t="s">
        <v>54</v>
      </c>
      <c r="D5" t="s">
        <v>12</v>
      </c>
    </row>
    <row r="6" spans="1:11" x14ac:dyDescent="0.2">
      <c r="A6" s="7" t="s">
        <v>53</v>
      </c>
      <c r="D6" t="s">
        <v>51</v>
      </c>
    </row>
    <row r="7" spans="1:11" x14ac:dyDescent="0.2">
      <c r="A7" s="7" t="s">
        <v>58</v>
      </c>
      <c r="D7" t="s">
        <v>55</v>
      </c>
    </row>
    <row r="8" spans="1:11" x14ac:dyDescent="0.2">
      <c r="A8" s="7" t="s">
        <v>42</v>
      </c>
      <c r="D8" s="42" t="s">
        <v>64</v>
      </c>
    </row>
    <row r="9" spans="1:11" x14ac:dyDescent="0.2">
      <c r="A9" s="7"/>
    </row>
    <row r="11" spans="1:11" x14ac:dyDescent="0.2">
      <c r="A11" s="6" t="s">
        <v>17</v>
      </c>
      <c r="B11" s="6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6</v>
      </c>
      <c r="H11" s="12" t="s">
        <v>57</v>
      </c>
    </row>
    <row r="12" spans="1:11" x14ac:dyDescent="0.2">
      <c r="A12" s="6" t="s">
        <v>18</v>
      </c>
      <c r="B12" s="6" t="s">
        <v>16</v>
      </c>
      <c r="C12" s="6" t="s">
        <v>21</v>
      </c>
      <c r="D12" s="1" t="s">
        <v>5</v>
      </c>
      <c r="E12" s="1" t="s">
        <v>11</v>
      </c>
      <c r="F12" s="1" t="s">
        <v>10</v>
      </c>
      <c r="G12" s="1" t="s">
        <v>13</v>
      </c>
      <c r="H12" s="1"/>
      <c r="K12" s="6"/>
    </row>
    <row r="13" spans="1:11" x14ac:dyDescent="0.2">
      <c r="B13" s="6" t="s">
        <v>19</v>
      </c>
      <c r="D13" s="1" t="s">
        <v>7</v>
      </c>
      <c r="E13" s="1"/>
      <c r="F13" s="1" t="s">
        <v>7</v>
      </c>
      <c r="G13" s="1" t="s">
        <v>7</v>
      </c>
      <c r="K13" s="6"/>
    </row>
    <row r="14" spans="1:11" x14ac:dyDescent="0.2">
      <c r="A14" s="2"/>
      <c r="B14" s="2"/>
      <c r="C14" s="1"/>
      <c r="D14" s="3"/>
      <c r="E14" s="1"/>
      <c r="F14" s="3"/>
      <c r="G14" s="3"/>
      <c r="H14" s="11" t="s">
        <v>15</v>
      </c>
      <c r="I14" s="11" t="s">
        <v>14</v>
      </c>
    </row>
    <row r="15" spans="1:11" x14ac:dyDescent="0.2">
      <c r="A15" s="6">
        <v>11</v>
      </c>
      <c r="B15" s="6"/>
      <c r="C15" s="6">
        <v>1</v>
      </c>
      <c r="D15" s="4">
        <v>1</v>
      </c>
      <c r="E15" s="9" t="s">
        <v>8</v>
      </c>
      <c r="F15" s="6">
        <v>6.5000000000000002E-2</v>
      </c>
      <c r="G15" s="8">
        <v>12</v>
      </c>
      <c r="H15" s="14"/>
      <c r="I15" s="1"/>
    </row>
    <row r="16" spans="1:11" x14ac:dyDescent="0.2">
      <c r="A16" s="6">
        <v>12</v>
      </c>
      <c r="B16" s="6"/>
      <c r="C16" s="6">
        <v>1</v>
      </c>
      <c r="D16" s="4">
        <v>1</v>
      </c>
      <c r="E16" s="9" t="s">
        <v>8</v>
      </c>
      <c r="F16" s="6">
        <v>6.5000000000000002E-2</v>
      </c>
      <c r="G16" s="8">
        <v>15</v>
      </c>
      <c r="H16" s="14"/>
      <c r="I16" s="1"/>
    </row>
    <row r="17" spans="1:9" x14ac:dyDescent="0.2">
      <c r="A17" s="6">
        <v>13</v>
      </c>
      <c r="B17" s="6"/>
      <c r="C17" s="6">
        <v>1</v>
      </c>
      <c r="D17" s="4">
        <v>1</v>
      </c>
      <c r="E17" s="9" t="s">
        <v>8</v>
      </c>
      <c r="F17" s="6">
        <v>6.5000000000000002E-2</v>
      </c>
      <c r="G17" s="8">
        <v>14.08</v>
      </c>
      <c r="H17" s="37"/>
      <c r="I17" s="1"/>
    </row>
    <row r="18" spans="1:9" x14ac:dyDescent="0.2">
      <c r="A18" s="1">
        <v>14</v>
      </c>
      <c r="B18" s="1"/>
      <c r="C18" s="1">
        <v>1</v>
      </c>
      <c r="D18" s="4">
        <v>1</v>
      </c>
      <c r="E18" s="9" t="s">
        <v>8</v>
      </c>
      <c r="F18" s="6">
        <v>6.5000000000000002E-2</v>
      </c>
      <c r="G18" s="10">
        <v>14.08</v>
      </c>
      <c r="H18" s="37"/>
      <c r="I18" s="1"/>
    </row>
    <row r="19" spans="1:9" x14ac:dyDescent="0.2">
      <c r="A19" s="6">
        <v>15</v>
      </c>
      <c r="B19" s="6"/>
      <c r="C19" s="6">
        <v>1</v>
      </c>
      <c r="D19" s="4">
        <v>1</v>
      </c>
      <c r="E19" s="9" t="s">
        <v>8</v>
      </c>
      <c r="F19" s="6">
        <v>9.5000000000000001E-2</v>
      </c>
      <c r="G19" s="8">
        <v>54.597000000000001</v>
      </c>
      <c r="H19" s="14" t="s">
        <v>48</v>
      </c>
      <c r="I19" s="1"/>
    </row>
    <row r="20" spans="1:9" x14ac:dyDescent="0.2">
      <c r="A20" s="6">
        <v>16</v>
      </c>
      <c r="B20" s="6"/>
      <c r="C20" s="6">
        <v>1</v>
      </c>
      <c r="D20" s="4">
        <v>1</v>
      </c>
      <c r="E20" s="9" t="s">
        <v>8</v>
      </c>
      <c r="F20" s="6">
        <v>9.5000000000000001E-2</v>
      </c>
      <c r="G20" s="8">
        <v>14</v>
      </c>
      <c r="H20" s="14"/>
      <c r="I20" s="1"/>
    </row>
    <row r="21" spans="1:9" x14ac:dyDescent="0.2">
      <c r="A21" s="6">
        <v>17</v>
      </c>
      <c r="B21" s="6"/>
      <c r="C21" s="6">
        <v>1</v>
      </c>
      <c r="D21" s="4">
        <v>1</v>
      </c>
      <c r="E21" s="9" t="s">
        <v>8</v>
      </c>
      <c r="F21" s="6">
        <v>9.5000000000000001E-2</v>
      </c>
      <c r="G21" s="8">
        <v>100.81399999999999</v>
      </c>
      <c r="H21" s="14" t="s">
        <v>48</v>
      </c>
      <c r="I21" s="1"/>
    </row>
    <row r="22" spans="1:9" x14ac:dyDescent="0.2">
      <c r="A22" s="6">
        <v>18</v>
      </c>
      <c r="B22" s="6"/>
      <c r="C22" s="6">
        <v>1</v>
      </c>
      <c r="D22" s="4">
        <v>1</v>
      </c>
      <c r="E22" s="9" t="s">
        <v>8</v>
      </c>
      <c r="F22" s="6">
        <v>9.5000000000000001E-2</v>
      </c>
      <c r="G22" s="8">
        <v>20</v>
      </c>
      <c r="H22" s="14"/>
      <c r="I22" s="1"/>
    </row>
    <row r="23" spans="1:9" x14ac:dyDescent="0.2">
      <c r="A23" s="6">
        <v>19</v>
      </c>
      <c r="B23" s="6"/>
      <c r="C23" s="6">
        <v>1</v>
      </c>
      <c r="D23" s="4">
        <v>1</v>
      </c>
      <c r="E23" s="9" t="s">
        <v>8</v>
      </c>
      <c r="F23" s="6">
        <v>4.9000000000000002E-2</v>
      </c>
      <c r="G23" s="8">
        <v>14.882999999999999</v>
      </c>
      <c r="H23" s="14"/>
      <c r="I23" s="1"/>
    </row>
    <row r="24" spans="1:9" x14ac:dyDescent="0.2">
      <c r="A24" s="6">
        <v>20</v>
      </c>
      <c r="B24" s="6"/>
      <c r="C24" s="6">
        <v>1</v>
      </c>
      <c r="D24" s="4">
        <v>1</v>
      </c>
      <c r="E24" s="9" t="s">
        <v>8</v>
      </c>
      <c r="F24" s="6">
        <v>4.9000000000000002E-2</v>
      </c>
      <c r="G24" s="8">
        <v>17.382999999999999</v>
      </c>
      <c r="H24" s="14"/>
      <c r="I24" s="1"/>
    </row>
    <row r="25" spans="1:9" x14ac:dyDescent="0.2">
      <c r="A25" s="6">
        <v>21</v>
      </c>
      <c r="B25" s="6"/>
      <c r="C25" s="6">
        <v>1</v>
      </c>
      <c r="D25" s="4">
        <v>1</v>
      </c>
      <c r="E25" s="9" t="s">
        <v>8</v>
      </c>
      <c r="F25" s="6">
        <v>4.9000000000000002E-2</v>
      </c>
      <c r="G25" s="8">
        <v>10.077999999999999</v>
      </c>
      <c r="H25" s="14"/>
      <c r="I25" s="1"/>
    </row>
    <row r="26" spans="1:9" x14ac:dyDescent="0.2">
      <c r="A26" s="6">
        <v>22</v>
      </c>
      <c r="B26" s="6"/>
      <c r="C26" s="6">
        <v>1</v>
      </c>
      <c r="D26" s="4">
        <v>1</v>
      </c>
      <c r="E26" s="9" t="s">
        <v>8</v>
      </c>
      <c r="F26" s="6">
        <v>4.9000000000000002E-2</v>
      </c>
      <c r="G26" s="8">
        <v>10.077999999999999</v>
      </c>
      <c r="H26" s="14"/>
      <c r="I26" s="1"/>
    </row>
    <row r="27" spans="1:9" x14ac:dyDescent="0.2">
      <c r="A27" s="6">
        <v>23</v>
      </c>
      <c r="B27" s="6"/>
      <c r="C27" s="6">
        <v>1</v>
      </c>
      <c r="D27" s="4">
        <v>1</v>
      </c>
      <c r="E27" s="9" t="s">
        <v>8</v>
      </c>
      <c r="F27" s="6">
        <v>6.5000000000000002E-2</v>
      </c>
      <c r="G27" s="8">
        <v>28.018000000000001</v>
      </c>
      <c r="H27" s="14"/>
      <c r="I27" s="1"/>
    </row>
    <row r="28" spans="1:9" x14ac:dyDescent="0.2">
      <c r="A28" s="6">
        <v>24</v>
      </c>
      <c r="B28" s="6"/>
      <c r="C28" s="6">
        <v>1</v>
      </c>
      <c r="D28" s="4">
        <v>1</v>
      </c>
      <c r="E28" s="9" t="s">
        <v>8</v>
      </c>
      <c r="F28" s="6">
        <v>6.5000000000000002E-2</v>
      </c>
      <c r="G28" s="8">
        <v>28.018000000000001</v>
      </c>
      <c r="H28" s="14"/>
      <c r="I28" s="1"/>
    </row>
    <row r="29" spans="1:9" x14ac:dyDescent="0.2">
      <c r="A29" s="6">
        <v>25</v>
      </c>
      <c r="B29" s="6"/>
      <c r="C29" s="6">
        <v>1</v>
      </c>
      <c r="D29" s="4">
        <v>1</v>
      </c>
      <c r="E29" s="9" t="s">
        <v>8</v>
      </c>
      <c r="F29" s="6">
        <v>4.9000000000000002E-2</v>
      </c>
      <c r="G29" s="8">
        <v>28.638000000000002</v>
      </c>
      <c r="H29" s="14"/>
      <c r="I29" s="1"/>
    </row>
    <row r="30" spans="1:9" x14ac:dyDescent="0.2">
      <c r="A30" s="6">
        <v>26</v>
      </c>
      <c r="B30" s="6"/>
      <c r="C30" s="6">
        <v>1</v>
      </c>
      <c r="D30" s="4">
        <v>1</v>
      </c>
      <c r="E30" s="9" t="s">
        <v>8</v>
      </c>
      <c r="F30" s="6">
        <v>4.9000000000000002E-2</v>
      </c>
      <c r="G30" s="8">
        <v>28.638000000000002</v>
      </c>
      <c r="H30" s="14"/>
      <c r="I30" s="1"/>
    </row>
    <row r="31" spans="1:9" x14ac:dyDescent="0.2">
      <c r="A31" s="6">
        <v>27</v>
      </c>
      <c r="B31" s="6"/>
      <c r="C31" s="6">
        <v>1</v>
      </c>
      <c r="D31" s="4">
        <v>1</v>
      </c>
      <c r="E31" s="9" t="s">
        <v>8</v>
      </c>
      <c r="F31" s="6">
        <v>6.5000000000000002E-2</v>
      </c>
      <c r="G31" s="8">
        <v>32.213000000000001</v>
      </c>
      <c r="H31" s="14"/>
      <c r="I31" s="1"/>
    </row>
    <row r="32" spans="1:9" x14ac:dyDescent="0.2">
      <c r="A32" s="6">
        <v>28</v>
      </c>
      <c r="B32" s="6"/>
      <c r="C32" s="6">
        <v>1</v>
      </c>
      <c r="D32" s="4">
        <v>1</v>
      </c>
      <c r="E32" s="9" t="s">
        <v>8</v>
      </c>
      <c r="F32" s="6">
        <v>6.5000000000000002E-2</v>
      </c>
      <c r="G32" s="8">
        <v>32.213000000000001</v>
      </c>
      <c r="H32" s="14"/>
      <c r="I32" s="1"/>
    </row>
    <row r="33" spans="1:9" x14ac:dyDescent="0.2">
      <c r="A33" s="6">
        <v>29</v>
      </c>
      <c r="B33" s="6"/>
      <c r="C33" s="6">
        <v>1</v>
      </c>
      <c r="D33" s="4">
        <v>1</v>
      </c>
      <c r="E33" s="9" t="s">
        <v>8</v>
      </c>
      <c r="F33" s="6">
        <v>6.5000000000000002E-2</v>
      </c>
      <c r="G33" s="8">
        <v>34.664999999999999</v>
      </c>
      <c r="H33" s="14"/>
      <c r="I33" s="1"/>
    </row>
    <row r="34" spans="1:9" x14ac:dyDescent="0.2">
      <c r="A34" s="6">
        <v>30</v>
      </c>
      <c r="B34" s="6"/>
      <c r="C34" s="6">
        <v>1</v>
      </c>
      <c r="D34" s="4">
        <v>1</v>
      </c>
      <c r="E34" s="9" t="s">
        <v>8</v>
      </c>
      <c r="F34" s="6">
        <v>6.5000000000000002E-2</v>
      </c>
      <c r="G34" s="8">
        <v>34.664999999999999</v>
      </c>
      <c r="H34" s="14"/>
      <c r="I34" s="1"/>
    </row>
    <row r="35" spans="1:9" x14ac:dyDescent="0.2">
      <c r="A35" s="1">
        <v>31</v>
      </c>
      <c r="B35" s="1"/>
      <c r="C35" s="1">
        <v>1</v>
      </c>
      <c r="D35" s="4">
        <v>1</v>
      </c>
      <c r="E35" s="9" t="s">
        <v>8</v>
      </c>
      <c r="F35" s="6">
        <v>6.5000000000000002E-2</v>
      </c>
      <c r="G35" s="10">
        <v>30.599</v>
      </c>
      <c r="H35" s="14" t="s">
        <v>44</v>
      </c>
      <c r="I35" s="1"/>
    </row>
    <row r="36" spans="1:9" x14ac:dyDescent="0.2">
      <c r="A36" s="6">
        <v>32</v>
      </c>
      <c r="B36" s="6"/>
      <c r="C36" s="6">
        <v>1</v>
      </c>
      <c r="D36" s="4">
        <v>1</v>
      </c>
      <c r="E36" s="9" t="s">
        <v>8</v>
      </c>
      <c r="F36" s="6">
        <v>6.5000000000000002E-2</v>
      </c>
      <c r="G36" s="8">
        <v>30.599</v>
      </c>
      <c r="H36" s="14" t="s">
        <v>44</v>
      </c>
      <c r="I36" s="1"/>
    </row>
    <row r="37" spans="1:9" x14ac:dyDescent="0.2">
      <c r="A37" s="6">
        <v>33</v>
      </c>
      <c r="B37" s="6"/>
      <c r="C37" s="6">
        <v>1</v>
      </c>
      <c r="D37" s="4">
        <v>1</v>
      </c>
      <c r="E37" s="9" t="s">
        <v>8</v>
      </c>
      <c r="F37" s="6">
        <v>4.9000000000000002E-2</v>
      </c>
      <c r="G37" s="8">
        <v>3</v>
      </c>
      <c r="H37" s="14"/>
      <c r="I37" s="1"/>
    </row>
    <row r="38" spans="1:9" x14ac:dyDescent="0.2">
      <c r="A38" s="1">
        <v>34</v>
      </c>
      <c r="B38" s="1"/>
      <c r="C38" s="1">
        <v>1</v>
      </c>
      <c r="D38" s="4">
        <v>1</v>
      </c>
      <c r="E38" s="9" t="s">
        <v>8</v>
      </c>
      <c r="F38" s="6">
        <v>4.9000000000000002E-2</v>
      </c>
      <c r="G38" s="10">
        <v>3</v>
      </c>
      <c r="H38" s="14"/>
      <c r="I38" s="6"/>
    </row>
    <row r="39" spans="1:9" x14ac:dyDescent="0.2">
      <c r="A39" s="6">
        <v>35</v>
      </c>
      <c r="B39" s="6"/>
      <c r="C39" s="6">
        <v>1</v>
      </c>
      <c r="D39" s="4">
        <v>1</v>
      </c>
      <c r="E39" s="9" t="s">
        <v>8</v>
      </c>
      <c r="F39" s="6">
        <v>4.9000000000000002E-2</v>
      </c>
      <c r="G39" s="8">
        <v>12.885</v>
      </c>
      <c r="H39" s="14"/>
      <c r="I39" s="1"/>
    </row>
    <row r="40" spans="1:9" x14ac:dyDescent="0.2">
      <c r="A40" s="6">
        <v>36</v>
      </c>
      <c r="B40" s="6"/>
      <c r="C40" s="6">
        <v>1</v>
      </c>
      <c r="D40" s="4">
        <v>1</v>
      </c>
      <c r="E40" s="9" t="s">
        <v>8</v>
      </c>
      <c r="F40" s="6">
        <v>4.9000000000000002E-2</v>
      </c>
      <c r="G40" s="8">
        <v>12.885</v>
      </c>
      <c r="H40" s="14"/>
      <c r="I40" s="1"/>
    </row>
    <row r="41" spans="1:9" x14ac:dyDescent="0.2">
      <c r="A41" s="6">
        <v>37</v>
      </c>
      <c r="B41" s="6"/>
      <c r="C41" s="6">
        <v>1</v>
      </c>
      <c r="D41" s="4">
        <v>1</v>
      </c>
      <c r="E41" s="9" t="s">
        <v>8</v>
      </c>
      <c r="F41" s="6">
        <v>4.9000000000000002E-2</v>
      </c>
      <c r="G41" s="8">
        <v>15.186999999999999</v>
      </c>
      <c r="H41" s="14"/>
      <c r="I41" s="6"/>
    </row>
    <row r="42" spans="1:9" x14ac:dyDescent="0.2">
      <c r="A42" s="1">
        <v>38</v>
      </c>
      <c r="B42" s="1"/>
      <c r="C42" s="1">
        <v>1</v>
      </c>
      <c r="D42" s="4">
        <v>1</v>
      </c>
      <c r="E42" s="9" t="s">
        <v>8</v>
      </c>
      <c r="F42" s="6">
        <v>4.9000000000000002E-2</v>
      </c>
      <c r="G42" s="10">
        <v>15.186999999999999</v>
      </c>
      <c r="H42" s="14"/>
      <c r="I42" s="6"/>
    </row>
    <row r="43" spans="1:9" x14ac:dyDescent="0.2">
      <c r="A43" s="6">
        <v>39</v>
      </c>
      <c r="B43" s="6"/>
      <c r="C43" s="6">
        <v>1</v>
      </c>
      <c r="D43" s="4">
        <v>1</v>
      </c>
      <c r="E43" s="9" t="s">
        <v>8</v>
      </c>
      <c r="F43" s="6">
        <v>4.9000000000000002E-2</v>
      </c>
      <c r="G43" s="8">
        <v>34.381999999999998</v>
      </c>
      <c r="H43" s="14"/>
      <c r="I43" s="1"/>
    </row>
    <row r="44" spans="1:9" x14ac:dyDescent="0.2">
      <c r="A44" s="6">
        <v>40</v>
      </c>
      <c r="B44" s="6"/>
      <c r="C44" s="6">
        <v>1</v>
      </c>
      <c r="D44" s="4">
        <v>1</v>
      </c>
      <c r="E44" s="9" t="s">
        <v>8</v>
      </c>
      <c r="F44" s="6">
        <v>4.9000000000000002E-2</v>
      </c>
      <c r="G44" s="8">
        <v>34.381999999999998</v>
      </c>
      <c r="H44" s="14"/>
      <c r="I44" s="1"/>
    </row>
    <row r="45" spans="1:9" x14ac:dyDescent="0.2">
      <c r="A45" s="6">
        <v>41</v>
      </c>
      <c r="B45" s="6"/>
      <c r="C45" s="6">
        <v>1</v>
      </c>
      <c r="D45" s="4">
        <v>1</v>
      </c>
      <c r="E45" s="9" t="s">
        <v>8</v>
      </c>
      <c r="F45" s="6">
        <v>4.9000000000000002E-2</v>
      </c>
      <c r="G45" s="8">
        <v>11.75</v>
      </c>
      <c r="H45" s="14"/>
      <c r="I45" s="1"/>
    </row>
    <row r="46" spans="1:9" x14ac:dyDescent="0.2">
      <c r="A46" s="6">
        <v>42</v>
      </c>
      <c r="B46" s="6"/>
      <c r="C46" s="6">
        <v>1</v>
      </c>
      <c r="D46" s="4">
        <v>1</v>
      </c>
      <c r="E46" s="9" t="s">
        <v>8</v>
      </c>
      <c r="F46" s="6">
        <v>4.9000000000000002E-2</v>
      </c>
      <c r="G46" s="8">
        <v>19.898</v>
      </c>
      <c r="H46" s="14"/>
      <c r="I46" s="1"/>
    </row>
    <row r="47" spans="1:9" x14ac:dyDescent="0.2">
      <c r="A47" s="1">
        <v>43</v>
      </c>
      <c r="B47" s="1"/>
      <c r="C47" s="1">
        <v>1</v>
      </c>
      <c r="D47" s="4">
        <v>1</v>
      </c>
      <c r="E47" s="9" t="s">
        <v>8</v>
      </c>
      <c r="F47" s="6">
        <v>4.9000000000000002E-2</v>
      </c>
      <c r="G47" s="10">
        <v>10.301</v>
      </c>
      <c r="H47" s="14"/>
      <c r="I47" s="1"/>
    </row>
    <row r="48" spans="1:9" x14ac:dyDescent="0.2">
      <c r="A48" s="1">
        <v>44</v>
      </c>
      <c r="B48" s="1"/>
      <c r="C48" s="1">
        <v>1</v>
      </c>
      <c r="D48" s="4">
        <v>1</v>
      </c>
      <c r="E48" s="9" t="s">
        <v>8</v>
      </c>
      <c r="F48" s="6">
        <v>4.9000000000000002E-2</v>
      </c>
      <c r="G48" s="10">
        <v>10.301</v>
      </c>
      <c r="H48" s="14"/>
      <c r="I48" s="1"/>
    </row>
    <row r="49" spans="1:9" x14ac:dyDescent="0.2">
      <c r="A49" s="6">
        <v>45</v>
      </c>
      <c r="B49" s="6"/>
      <c r="C49" s="6">
        <v>1</v>
      </c>
      <c r="D49" s="4">
        <v>1</v>
      </c>
      <c r="E49" s="9" t="s">
        <v>8</v>
      </c>
      <c r="F49" s="6">
        <v>4.9000000000000002E-2</v>
      </c>
      <c r="G49" s="8">
        <v>14</v>
      </c>
      <c r="H49" s="14"/>
      <c r="I49" s="1"/>
    </row>
    <row r="50" spans="1:9" x14ac:dyDescent="0.2">
      <c r="A50" s="6">
        <v>46</v>
      </c>
      <c r="B50" s="6"/>
      <c r="C50" s="6">
        <v>1</v>
      </c>
      <c r="D50" s="4">
        <v>1</v>
      </c>
      <c r="E50" s="9" t="s">
        <v>8</v>
      </c>
      <c r="F50" s="6">
        <v>4.9000000000000002E-2</v>
      </c>
      <c r="G50" s="8">
        <v>14</v>
      </c>
      <c r="H50" s="14"/>
      <c r="I50" s="1"/>
    </row>
    <row r="51" spans="1:9" x14ac:dyDescent="0.2">
      <c r="A51" s="6">
        <v>47</v>
      </c>
      <c r="B51" s="6"/>
      <c r="C51" s="6">
        <v>1</v>
      </c>
      <c r="D51" s="4">
        <v>1</v>
      </c>
      <c r="E51" s="9" t="s">
        <v>8</v>
      </c>
      <c r="F51" s="6">
        <v>4.9000000000000002E-2</v>
      </c>
      <c r="G51" s="8">
        <v>14.242000000000001</v>
      </c>
      <c r="H51" s="14"/>
      <c r="I51" s="1"/>
    </row>
    <row r="52" spans="1:9" x14ac:dyDescent="0.2">
      <c r="A52" s="6">
        <v>48</v>
      </c>
      <c r="B52" s="6"/>
      <c r="C52" s="6">
        <v>1</v>
      </c>
      <c r="D52" s="4">
        <v>1</v>
      </c>
      <c r="E52" s="9" t="s">
        <v>8</v>
      </c>
      <c r="F52" s="6">
        <v>4.9000000000000002E-2</v>
      </c>
      <c r="G52" s="8">
        <v>14.242000000000001</v>
      </c>
      <c r="H52" s="14"/>
      <c r="I52" s="1"/>
    </row>
    <row r="53" spans="1:9" x14ac:dyDescent="0.2">
      <c r="A53" s="6">
        <v>49</v>
      </c>
      <c r="B53" s="6"/>
      <c r="C53" s="6">
        <v>1</v>
      </c>
      <c r="D53" s="4">
        <v>1</v>
      </c>
      <c r="E53" s="9" t="s">
        <v>8</v>
      </c>
      <c r="F53" s="6">
        <v>4.9000000000000002E-2</v>
      </c>
      <c r="G53" s="8">
        <v>16.922999999999998</v>
      </c>
      <c r="H53" s="37"/>
      <c r="I53" s="1"/>
    </row>
    <row r="54" spans="1:9" x14ac:dyDescent="0.2">
      <c r="A54" s="6">
        <v>50</v>
      </c>
      <c r="B54" s="6"/>
      <c r="C54" s="6">
        <v>1</v>
      </c>
      <c r="D54" s="4">
        <v>1</v>
      </c>
      <c r="E54" s="9" t="s">
        <v>8</v>
      </c>
      <c r="F54" s="6">
        <v>4.9000000000000002E-2</v>
      </c>
      <c r="G54" s="8">
        <v>16.922999999999998</v>
      </c>
      <c r="H54" s="37"/>
      <c r="I54" s="1"/>
    </row>
    <row r="55" spans="1:9" x14ac:dyDescent="0.2">
      <c r="A55" s="1">
        <v>51</v>
      </c>
      <c r="B55" s="1"/>
      <c r="C55" s="1">
        <v>1</v>
      </c>
      <c r="D55" s="4">
        <v>1</v>
      </c>
      <c r="E55" s="9" t="s">
        <v>8</v>
      </c>
      <c r="F55" s="6">
        <v>4.9000000000000002E-2</v>
      </c>
      <c r="G55" s="10">
        <v>20.312000000000001</v>
      </c>
      <c r="H55" s="14"/>
      <c r="I55" s="1"/>
    </row>
    <row r="56" spans="1:9" x14ac:dyDescent="0.2">
      <c r="A56" s="6">
        <v>52</v>
      </c>
      <c r="B56" s="6"/>
      <c r="C56" s="6">
        <v>2</v>
      </c>
      <c r="D56" s="4">
        <v>1</v>
      </c>
      <c r="E56" s="9" t="s">
        <v>8</v>
      </c>
      <c r="F56" s="6">
        <v>4.9000000000000002E-2</v>
      </c>
      <c r="G56" s="8">
        <v>20.312000000000001</v>
      </c>
      <c r="H56" s="14"/>
      <c r="I56" s="1"/>
    </row>
    <row r="57" spans="1:9" x14ac:dyDescent="0.2">
      <c r="A57" s="6">
        <v>53</v>
      </c>
      <c r="B57" s="6"/>
      <c r="C57" s="6">
        <v>1</v>
      </c>
      <c r="D57" s="4">
        <v>1</v>
      </c>
      <c r="E57" s="9" t="s">
        <v>8</v>
      </c>
      <c r="F57" s="6">
        <v>4.9000000000000002E-2</v>
      </c>
      <c r="G57" s="8">
        <v>20.024000000000001</v>
      </c>
      <c r="H57" s="14"/>
      <c r="I57" s="1"/>
    </row>
    <row r="58" spans="1:9" x14ac:dyDescent="0.2">
      <c r="A58" s="1">
        <v>54</v>
      </c>
      <c r="B58" s="1"/>
      <c r="C58" s="1">
        <v>1</v>
      </c>
      <c r="D58" s="4">
        <v>1</v>
      </c>
      <c r="E58" s="9" t="s">
        <v>8</v>
      </c>
      <c r="F58" s="6">
        <v>4.9000000000000002E-2</v>
      </c>
      <c r="G58" s="10">
        <v>20.024000000000001</v>
      </c>
      <c r="H58" s="14"/>
      <c r="I58" s="1"/>
    </row>
    <row r="59" spans="1:9" x14ac:dyDescent="0.2">
      <c r="A59" s="6">
        <v>55</v>
      </c>
      <c r="B59" s="6"/>
      <c r="C59" s="6">
        <v>1</v>
      </c>
      <c r="D59" s="4">
        <v>1</v>
      </c>
      <c r="E59" s="9" t="s">
        <v>8</v>
      </c>
      <c r="F59" s="6">
        <v>4.9000000000000002E-2</v>
      </c>
      <c r="G59" s="8">
        <v>19.068999999999999</v>
      </c>
      <c r="H59" s="14"/>
      <c r="I59" s="1"/>
    </row>
    <row r="60" spans="1:9" x14ac:dyDescent="0.2">
      <c r="A60" s="6">
        <v>56</v>
      </c>
      <c r="B60" s="6"/>
      <c r="C60" s="6">
        <v>1</v>
      </c>
      <c r="D60" s="4">
        <v>1</v>
      </c>
      <c r="E60" s="9" t="s">
        <v>8</v>
      </c>
      <c r="F60" s="6">
        <v>4.9000000000000002E-2</v>
      </c>
      <c r="G60" s="8">
        <v>19.068999999999999</v>
      </c>
      <c r="H60" s="14"/>
      <c r="I60" s="1"/>
    </row>
    <row r="61" spans="1:9" x14ac:dyDescent="0.2">
      <c r="A61" s="6">
        <v>57</v>
      </c>
      <c r="B61" s="6"/>
      <c r="C61" s="6">
        <v>1</v>
      </c>
      <c r="D61" s="4">
        <v>1</v>
      </c>
      <c r="E61" s="9" t="s">
        <v>8</v>
      </c>
      <c r="F61" s="6">
        <v>4.9000000000000002E-2</v>
      </c>
      <c r="G61" s="8">
        <v>21.341000000000001</v>
      </c>
      <c r="H61" s="14"/>
      <c r="I61" s="6"/>
    </row>
    <row r="62" spans="1:9" x14ac:dyDescent="0.2">
      <c r="A62" s="6">
        <v>58</v>
      </c>
      <c r="B62" s="6"/>
      <c r="C62" s="6">
        <v>1</v>
      </c>
      <c r="D62" s="4">
        <v>1</v>
      </c>
      <c r="E62" s="9" t="s">
        <v>8</v>
      </c>
      <c r="F62" s="6">
        <v>4.9000000000000002E-2</v>
      </c>
      <c r="G62" s="8">
        <v>21.341000000000001</v>
      </c>
      <c r="H62" s="14"/>
      <c r="I62" s="6"/>
    </row>
    <row r="63" spans="1:9" x14ac:dyDescent="0.2">
      <c r="A63" s="6">
        <v>59</v>
      </c>
      <c r="B63" s="6"/>
      <c r="C63" s="6">
        <v>1</v>
      </c>
      <c r="D63" s="4">
        <v>1</v>
      </c>
      <c r="E63" s="9" t="s">
        <v>8</v>
      </c>
      <c r="F63" s="6">
        <v>4.9000000000000002E-2</v>
      </c>
      <c r="G63" s="8">
        <v>9.0470000000000006</v>
      </c>
      <c r="H63" s="14"/>
      <c r="I63" s="6"/>
    </row>
    <row r="64" spans="1:9" x14ac:dyDescent="0.2">
      <c r="A64" s="6">
        <v>60</v>
      </c>
      <c r="B64" s="6"/>
      <c r="C64" s="6">
        <v>1</v>
      </c>
      <c r="D64" s="4">
        <v>1</v>
      </c>
      <c r="E64" s="9" t="s">
        <v>8</v>
      </c>
      <c r="F64" s="6">
        <v>4.9000000000000002E-2</v>
      </c>
      <c r="G64" s="8">
        <v>9.0470000000000006</v>
      </c>
      <c r="H64" s="14"/>
      <c r="I64" s="6"/>
    </row>
    <row r="65" spans="1:9" x14ac:dyDescent="0.2">
      <c r="A65" s="6">
        <v>61</v>
      </c>
      <c r="B65" s="6"/>
      <c r="C65" s="6">
        <v>1</v>
      </c>
      <c r="D65" s="4">
        <v>1</v>
      </c>
      <c r="E65" s="9" t="s">
        <v>8</v>
      </c>
      <c r="F65" s="6">
        <v>4.9000000000000002E-2</v>
      </c>
      <c r="G65" s="8">
        <v>18.456</v>
      </c>
      <c r="H65" s="14"/>
      <c r="I65" s="6"/>
    </row>
    <row r="66" spans="1:9" x14ac:dyDescent="0.2">
      <c r="A66" s="1">
        <v>62</v>
      </c>
      <c r="B66" s="6"/>
      <c r="C66" s="6">
        <v>1</v>
      </c>
      <c r="D66" s="4">
        <v>1</v>
      </c>
      <c r="E66" s="9" t="s">
        <v>8</v>
      </c>
      <c r="F66" s="6">
        <v>4.9000000000000002E-2</v>
      </c>
      <c r="G66" s="8">
        <v>18.456</v>
      </c>
      <c r="H66" s="14"/>
      <c r="I66" s="6"/>
    </row>
    <row r="67" spans="1:9" x14ac:dyDescent="0.2">
      <c r="A67" s="6">
        <v>63</v>
      </c>
      <c r="B67" s="6"/>
      <c r="C67" s="6">
        <v>1</v>
      </c>
      <c r="D67" s="4">
        <v>1</v>
      </c>
      <c r="E67" s="9" t="s">
        <v>8</v>
      </c>
      <c r="F67" s="6">
        <v>4.9000000000000002E-2</v>
      </c>
      <c r="G67" s="8">
        <v>15.548</v>
      </c>
      <c r="H67" s="14"/>
      <c r="I67" s="6"/>
    </row>
    <row r="68" spans="1:9" x14ac:dyDescent="0.2">
      <c r="A68" s="6">
        <v>64</v>
      </c>
      <c r="B68" s="6"/>
      <c r="C68" s="6">
        <v>1</v>
      </c>
      <c r="D68" s="4">
        <v>1</v>
      </c>
      <c r="E68" s="9" t="s">
        <v>8</v>
      </c>
      <c r="F68" s="6">
        <v>4.9000000000000002E-2</v>
      </c>
      <c r="G68" s="8">
        <v>15.548</v>
      </c>
      <c r="H68" s="14"/>
      <c r="I68" s="6"/>
    </row>
    <row r="69" spans="1:9" x14ac:dyDescent="0.2">
      <c r="A69" s="1">
        <v>65</v>
      </c>
      <c r="B69" s="6"/>
      <c r="C69" s="6">
        <v>1</v>
      </c>
      <c r="D69" s="4">
        <v>1</v>
      </c>
      <c r="E69" s="9" t="s">
        <v>8</v>
      </c>
      <c r="F69" s="6">
        <v>4.9000000000000002E-2</v>
      </c>
      <c r="G69" s="8">
        <v>17.427</v>
      </c>
      <c r="H69" s="14"/>
      <c r="I69" s="6"/>
    </row>
    <row r="70" spans="1:9" x14ac:dyDescent="0.2">
      <c r="A70" s="6">
        <v>66</v>
      </c>
      <c r="B70" s="6"/>
      <c r="C70" s="6">
        <v>1</v>
      </c>
      <c r="D70" s="4">
        <v>1</v>
      </c>
      <c r="E70" s="9" t="s">
        <v>8</v>
      </c>
      <c r="F70" s="6">
        <v>4.9000000000000002E-2</v>
      </c>
      <c r="G70" s="8">
        <v>17.427</v>
      </c>
      <c r="H70" s="14"/>
      <c r="I70" s="6"/>
    </row>
    <row r="71" spans="1:9" x14ac:dyDescent="0.2">
      <c r="A71" s="6">
        <v>67</v>
      </c>
      <c r="B71" s="6"/>
      <c r="C71" s="6">
        <v>1</v>
      </c>
      <c r="D71" s="4">
        <v>1</v>
      </c>
      <c r="E71" s="9" t="s">
        <v>8</v>
      </c>
      <c r="F71" s="6">
        <v>4.9000000000000002E-2</v>
      </c>
      <c r="G71" s="8">
        <v>36.978000000000002</v>
      </c>
      <c r="H71" s="14"/>
      <c r="I71" s="6"/>
    </row>
    <row r="72" spans="1:9" x14ac:dyDescent="0.2">
      <c r="A72" s="6">
        <v>68</v>
      </c>
      <c r="B72" s="6"/>
      <c r="C72" s="6">
        <v>1</v>
      </c>
      <c r="D72" s="4">
        <v>1</v>
      </c>
      <c r="E72" s="9" t="s">
        <v>8</v>
      </c>
      <c r="F72" s="6">
        <v>4.9000000000000002E-2</v>
      </c>
      <c r="G72" s="8">
        <v>36.978000000000002</v>
      </c>
      <c r="H72" s="14"/>
      <c r="I72" s="6"/>
    </row>
    <row r="73" spans="1:9" x14ac:dyDescent="0.2">
      <c r="A73" s="6">
        <v>69</v>
      </c>
      <c r="B73" s="6"/>
      <c r="C73" s="6">
        <v>1</v>
      </c>
      <c r="D73" s="4">
        <v>0.875</v>
      </c>
      <c r="E73" s="9" t="s">
        <v>8</v>
      </c>
      <c r="F73" s="6">
        <v>4.9000000000000002E-2</v>
      </c>
      <c r="G73" s="8">
        <v>30.195</v>
      </c>
      <c r="H73" s="14"/>
      <c r="I73" s="6"/>
    </row>
    <row r="74" spans="1:9" x14ac:dyDescent="0.2">
      <c r="A74" s="6">
        <v>70</v>
      </c>
      <c r="B74" s="6"/>
      <c r="C74" s="6">
        <v>1</v>
      </c>
      <c r="D74" s="4">
        <v>0.875</v>
      </c>
      <c r="E74" s="9" t="s">
        <v>8</v>
      </c>
      <c r="F74" s="6">
        <v>4.9000000000000002E-2</v>
      </c>
      <c r="G74" s="8">
        <v>19.285</v>
      </c>
      <c r="H74" s="14"/>
      <c r="I74" s="6"/>
    </row>
    <row r="75" spans="1:9" x14ac:dyDescent="0.2">
      <c r="A75" s="6">
        <v>71</v>
      </c>
      <c r="B75" s="6"/>
      <c r="C75" s="6">
        <v>1</v>
      </c>
      <c r="D75" s="4">
        <v>0.875</v>
      </c>
      <c r="E75" s="9" t="s">
        <v>8</v>
      </c>
      <c r="F75" s="6">
        <v>4.9000000000000002E-2</v>
      </c>
      <c r="G75" s="8">
        <v>10.909000000000001</v>
      </c>
      <c r="H75" s="14"/>
      <c r="I75" s="6"/>
    </row>
    <row r="76" spans="1:9" x14ac:dyDescent="0.2">
      <c r="A76" s="6">
        <v>72</v>
      </c>
      <c r="B76" s="6"/>
      <c r="C76" s="6">
        <v>1</v>
      </c>
      <c r="D76" s="4">
        <v>0.875</v>
      </c>
      <c r="E76" s="9" t="s">
        <v>8</v>
      </c>
      <c r="F76" s="6">
        <v>4.9000000000000002E-2</v>
      </c>
      <c r="G76" s="8">
        <v>34.970999999999997</v>
      </c>
      <c r="H76" s="14"/>
      <c r="I76" s="6"/>
    </row>
    <row r="77" spans="1:9" x14ac:dyDescent="0.2">
      <c r="A77" s="6">
        <v>73</v>
      </c>
      <c r="B77" s="6"/>
      <c r="C77" s="6">
        <v>1</v>
      </c>
      <c r="D77" s="4">
        <v>0.875</v>
      </c>
      <c r="E77" s="9" t="s">
        <v>8</v>
      </c>
      <c r="F77" s="6">
        <v>4.9000000000000002E-2</v>
      </c>
      <c r="G77" s="8">
        <v>20.8</v>
      </c>
      <c r="H77" s="14"/>
      <c r="I77" s="6"/>
    </row>
    <row r="78" spans="1:9" x14ac:dyDescent="0.2">
      <c r="A78" s="6">
        <v>74</v>
      </c>
      <c r="B78" s="6"/>
      <c r="C78" s="6">
        <v>1</v>
      </c>
      <c r="D78" s="4">
        <v>0.875</v>
      </c>
      <c r="E78" s="9" t="s">
        <v>8</v>
      </c>
      <c r="F78" s="6">
        <v>4.9000000000000002E-2</v>
      </c>
      <c r="G78" s="8">
        <v>14.170999999999999</v>
      </c>
      <c r="H78" s="14"/>
      <c r="I78" s="6"/>
    </row>
    <row r="79" spans="1:9" ht="13.5" thickBot="1" x14ac:dyDescent="0.25">
      <c r="A79" s="68">
        <v>75</v>
      </c>
      <c r="B79" s="68"/>
      <c r="C79" s="68">
        <v>1</v>
      </c>
      <c r="D79" s="69">
        <v>1</v>
      </c>
      <c r="E79" s="70" t="s">
        <v>8</v>
      </c>
      <c r="F79" s="68">
        <v>9.5000000000000001E-2</v>
      </c>
      <c r="G79" s="71">
        <v>26.533999999999999</v>
      </c>
      <c r="H79" s="72" t="s">
        <v>45</v>
      </c>
      <c r="I79" s="6"/>
    </row>
    <row r="80" spans="1:9" x14ac:dyDescent="0.2">
      <c r="A80" s="6">
        <v>76</v>
      </c>
      <c r="B80" s="6"/>
      <c r="C80" s="6"/>
      <c r="D80" s="4"/>
      <c r="E80" s="9"/>
      <c r="F80" s="6"/>
      <c r="G80" s="8"/>
      <c r="H80" s="14"/>
      <c r="I80" s="6"/>
    </row>
    <row r="81" spans="1:9" x14ac:dyDescent="0.2">
      <c r="A81" s="6">
        <v>77</v>
      </c>
      <c r="B81" s="6"/>
      <c r="C81" s="6"/>
      <c r="D81" s="4"/>
      <c r="E81" s="9" t="s">
        <v>60</v>
      </c>
      <c r="F81" s="6"/>
      <c r="G81" s="8"/>
      <c r="H81" s="37" t="s">
        <v>59</v>
      </c>
      <c r="I81" s="6"/>
    </row>
    <row r="82" spans="1:9" x14ac:dyDescent="0.2">
      <c r="A82" s="6">
        <v>78</v>
      </c>
      <c r="B82" s="6"/>
      <c r="C82" s="6"/>
      <c r="D82" s="4"/>
      <c r="E82" s="9" t="s">
        <v>61</v>
      </c>
      <c r="F82" s="6"/>
      <c r="G82" s="8"/>
      <c r="H82" s="37" t="s">
        <v>59</v>
      </c>
      <c r="I82" s="6"/>
    </row>
    <row r="83" spans="1:9" x14ac:dyDescent="0.2">
      <c r="A83" s="6">
        <v>79</v>
      </c>
      <c r="B83" s="6" t="s">
        <v>62</v>
      </c>
      <c r="C83" s="6">
        <v>2</v>
      </c>
      <c r="D83" s="4">
        <v>1</v>
      </c>
      <c r="E83" s="9" t="s">
        <v>8</v>
      </c>
      <c r="F83" s="6">
        <v>4.9000000000000002E-2</v>
      </c>
      <c r="G83" s="8">
        <v>48</v>
      </c>
      <c r="H83" s="14"/>
      <c r="I83" s="6"/>
    </row>
    <row r="84" spans="1:9" x14ac:dyDescent="0.2">
      <c r="A84" s="6">
        <v>80</v>
      </c>
      <c r="B84" s="6" t="s">
        <v>62</v>
      </c>
      <c r="C84" s="6">
        <v>2</v>
      </c>
      <c r="D84" s="4">
        <v>1</v>
      </c>
      <c r="E84" s="9" t="s">
        <v>63</v>
      </c>
      <c r="F84" s="6">
        <v>4.9000000000000002E-2</v>
      </c>
      <c r="G84" s="8">
        <v>48</v>
      </c>
      <c r="H84" s="14"/>
      <c r="I84" s="6"/>
    </row>
    <row r="85" spans="1:9" x14ac:dyDescent="0.2">
      <c r="A85" s="6">
        <v>81</v>
      </c>
      <c r="B85" s="6"/>
      <c r="C85" s="6"/>
      <c r="D85" s="4"/>
      <c r="E85" s="9"/>
      <c r="F85" s="6"/>
      <c r="G85" s="8"/>
      <c r="H85" s="14"/>
      <c r="I85" s="6"/>
    </row>
    <row r="86" spans="1:9" x14ac:dyDescent="0.2">
      <c r="A86" s="6">
        <v>82</v>
      </c>
      <c r="B86" s="6"/>
      <c r="C86" s="6"/>
      <c r="D86" s="4"/>
      <c r="E86" s="9"/>
      <c r="F86" s="6"/>
      <c r="G86" s="8"/>
      <c r="H86" s="14"/>
      <c r="I86" s="6"/>
    </row>
    <row r="87" spans="1:9" x14ac:dyDescent="0.2">
      <c r="A87" s="6"/>
      <c r="B87" s="6"/>
      <c r="C87" s="6"/>
      <c r="D87" s="4"/>
      <c r="E87" s="9"/>
      <c r="F87" s="6"/>
      <c r="G87" s="8"/>
      <c r="H87" s="14"/>
      <c r="I87" s="6"/>
    </row>
    <row r="88" spans="1:9" x14ac:dyDescent="0.2">
      <c r="A88" s="1"/>
      <c r="B88" s="6"/>
      <c r="C88" s="6"/>
      <c r="D88" s="4"/>
      <c r="E88" s="9"/>
      <c r="F88" s="6"/>
      <c r="G88" s="8"/>
      <c r="H88" s="14"/>
      <c r="I88" s="6"/>
    </row>
    <row r="89" spans="1:9" x14ac:dyDescent="0.2">
      <c r="B89" s="11" t="s">
        <v>9</v>
      </c>
      <c r="C89" s="11">
        <f>SUM(C15:C88)</f>
        <v>70</v>
      </c>
      <c r="D89" s="11" t="s">
        <v>35</v>
      </c>
    </row>
    <row r="90" spans="1:9" x14ac:dyDescent="0.2">
      <c r="B90" s="11" t="s">
        <v>37</v>
      </c>
      <c r="C90" s="38">
        <f>SUMPRODUCT(C15:C88,G15:G88)</f>
        <v>1604.328</v>
      </c>
      <c r="D90" s="11" t="s">
        <v>36</v>
      </c>
    </row>
    <row r="92" spans="1:9" ht="15" x14ac:dyDescent="0.25">
      <c r="A92" s="18"/>
      <c r="B92" s="19"/>
      <c r="C92" s="19"/>
      <c r="D92" s="20"/>
      <c r="E92" s="21"/>
      <c r="F92" s="19"/>
      <c r="G92" s="22"/>
      <c r="H92" s="23"/>
      <c r="I92" s="24"/>
    </row>
    <row r="93" spans="1:9" ht="15" x14ac:dyDescent="0.25">
      <c r="A93" s="25"/>
      <c r="B93" s="26" t="s">
        <v>26</v>
      </c>
      <c r="C93" s="17"/>
      <c r="D93" s="15"/>
      <c r="E93" s="27"/>
      <c r="F93" s="27"/>
      <c r="G93" s="27"/>
      <c r="H93" s="27"/>
      <c r="I93" s="27"/>
    </row>
    <row r="94" spans="1:9" ht="15" x14ac:dyDescent="0.25">
      <c r="A94" s="26" t="s">
        <v>27</v>
      </c>
      <c r="B94" s="26" t="s">
        <v>28</v>
      </c>
      <c r="C94" s="26" t="s">
        <v>29</v>
      </c>
      <c r="D94" s="13" t="s">
        <v>31</v>
      </c>
      <c r="E94" s="26" t="s">
        <v>30</v>
      </c>
      <c r="F94" s="28"/>
      <c r="G94" s="26" t="s">
        <v>40</v>
      </c>
      <c r="H94" s="29"/>
      <c r="I94" s="13"/>
    </row>
    <row r="95" spans="1:9" ht="15" x14ac:dyDescent="0.25">
      <c r="A95" s="27"/>
      <c r="B95" s="27"/>
      <c r="C95" s="27"/>
      <c r="D95" s="13" t="s">
        <v>20</v>
      </c>
      <c r="E95" s="26" t="s">
        <v>32</v>
      </c>
      <c r="F95" s="26" t="s">
        <v>33</v>
      </c>
      <c r="G95" s="11" t="s">
        <v>41</v>
      </c>
      <c r="H95" s="13"/>
      <c r="I95" s="13"/>
    </row>
    <row r="96" spans="1:9" ht="15" x14ac:dyDescent="0.25">
      <c r="A96" s="27"/>
      <c r="B96" s="27"/>
      <c r="C96" s="27"/>
      <c r="D96" s="15"/>
      <c r="E96" s="26"/>
      <c r="F96" s="26"/>
      <c r="G96" s="27"/>
      <c r="H96" s="1"/>
      <c r="I96" s="1"/>
    </row>
    <row r="97" spans="1:9" ht="15" x14ac:dyDescent="0.25">
      <c r="A97" s="30">
        <v>0.75</v>
      </c>
      <c r="B97" s="31" t="s">
        <v>8</v>
      </c>
      <c r="C97" s="30">
        <v>4.9000000000000002E-2</v>
      </c>
      <c r="D97" s="39">
        <f>SUMPRODUCT(($D$15:$D$88=A97)*($E$15:$E$88=B97)*($F$15:$F$88=C97)*($C$15:$C$88))</f>
        <v>0</v>
      </c>
      <c r="E97" s="40">
        <f>SUMPRODUCT(($D$15:$D$88=A97)*($E$15:$E$88=B97)*($F$15:$F$88=C97)*($C$15:$C$88)*($G$15:$G$88))</f>
        <v>0</v>
      </c>
      <c r="F97" s="41">
        <f t="shared" ref="F97" si="0">+E97/12</f>
        <v>0</v>
      </c>
      <c r="G97" s="6" t="s">
        <v>34</v>
      </c>
      <c r="H97" s="15"/>
      <c r="I97" s="34"/>
    </row>
    <row r="98" spans="1:9" ht="15" x14ac:dyDescent="0.25">
      <c r="A98" s="30">
        <v>0.875</v>
      </c>
      <c r="B98" s="31" t="s">
        <v>8</v>
      </c>
      <c r="C98" s="30">
        <v>4.9000000000000002E-2</v>
      </c>
      <c r="D98" s="39">
        <f>SUMPRODUCT(($D$15:$D$88=A98)*($E$15:$E$88=B98)*($F$15:$F$88=C98)*($C$15:$C$88))</f>
        <v>6</v>
      </c>
      <c r="E98" s="40">
        <f>SUMPRODUCT(($D$15:$D$88=A98)*($E$15:$E$88=B98)*($F$15:$F$88=C98)*($C$15:$C$88)*($G$15:$G$88))</f>
        <v>130.33099999999999</v>
      </c>
      <c r="F98" s="41">
        <f t="shared" ref="F98:F101" si="1">+E98/12</f>
        <v>10.860916666666666</v>
      </c>
      <c r="G98" s="6" t="s">
        <v>34</v>
      </c>
      <c r="H98" s="15"/>
      <c r="I98" s="34"/>
    </row>
    <row r="99" spans="1:9" ht="15" x14ac:dyDescent="0.25">
      <c r="A99" s="30">
        <v>1</v>
      </c>
      <c r="B99" s="31" t="s">
        <v>8</v>
      </c>
      <c r="C99" s="30">
        <v>4.9000000000000002E-2</v>
      </c>
      <c r="D99" s="39">
        <f t="shared" ref="D99:D100" si="2">SUMPRODUCT(($D$15:$D$88=A99)*($E$15:$E$88=B99)*($F$15:$F$88=C99)*($C$15:$C$88))</f>
        <v>45</v>
      </c>
      <c r="E99" s="40">
        <f t="shared" ref="E99:E100" si="3">SUMPRODUCT(($D$15:$D$88=A99)*($E$15:$E$88=B99)*($F$15:$F$88=C99)*($C$15:$C$88)*($G$15:$G$88))</f>
        <v>855.90200000000016</v>
      </c>
      <c r="F99" s="41">
        <f t="shared" ref="F99:F100" si="4">+E99/12</f>
        <v>71.325166666666675</v>
      </c>
      <c r="G99" s="6" t="s">
        <v>34</v>
      </c>
      <c r="H99" s="15"/>
      <c r="I99" s="34"/>
    </row>
    <row r="100" spans="1:9" ht="15" x14ac:dyDescent="0.25">
      <c r="A100" s="30">
        <v>1</v>
      </c>
      <c r="B100" s="31" t="s">
        <v>8</v>
      </c>
      <c r="C100" s="30">
        <v>6.5000000000000002E-2</v>
      </c>
      <c r="D100" s="39">
        <f t="shared" si="2"/>
        <v>12</v>
      </c>
      <c r="E100" s="40">
        <f t="shared" si="3"/>
        <v>306.14999999999998</v>
      </c>
      <c r="F100" s="41">
        <f t="shared" si="4"/>
        <v>25.512499999999999</v>
      </c>
      <c r="G100" s="6" t="s">
        <v>34</v>
      </c>
      <c r="H100" s="15"/>
      <c r="I100" s="34"/>
    </row>
    <row r="101" spans="1:9" ht="15" x14ac:dyDescent="0.25">
      <c r="A101" s="30">
        <v>1</v>
      </c>
      <c r="B101" s="31" t="s">
        <v>8</v>
      </c>
      <c r="C101" s="30">
        <v>9.5000000000000001E-2</v>
      </c>
      <c r="D101" s="39">
        <f>SUMPRODUCT(($D$15:$D$88=A101)*($E$15:$E$88=B101)*($F$15:$F$88=C101)*($C$15:$C$88))</f>
        <v>5</v>
      </c>
      <c r="E101" s="40">
        <f>SUMPRODUCT(($D$15:$D$88=A101)*($E$15:$E$88=B101)*($F$15:$F$88=C101)*($C$15:$C$88)*($G$15:$G$88))</f>
        <v>215.94499999999999</v>
      </c>
      <c r="F101" s="41">
        <f t="shared" si="1"/>
        <v>17.995416666666667</v>
      </c>
      <c r="G101" s="6" t="s">
        <v>34</v>
      </c>
      <c r="H101" s="15"/>
      <c r="I101" s="34"/>
    </row>
    <row r="102" spans="1:9" ht="15" x14ac:dyDescent="0.25">
      <c r="A102" s="30"/>
      <c r="B102" s="31"/>
      <c r="C102" s="30"/>
      <c r="D102" s="39">
        <f t="shared" ref="D102:D103" si="5">SUMPRODUCT(($D$15:$D$88=A102)*($E$15:$E$88=B102)*($F$15:$F$88=C102)*($C$15:$C$88))</f>
        <v>0</v>
      </c>
      <c r="E102" s="40">
        <f t="shared" ref="E102:E103" si="6">SUMPRODUCT(($D$15:$D$88=A102)*($E$15:$E$88=B102)*($F$15:$F$88=C102)*($C$15:$C$88)*($G$15:$G$88))</f>
        <v>0</v>
      </c>
      <c r="F102" s="41">
        <f t="shared" ref="F102:F103" si="7">+E102/12</f>
        <v>0</v>
      </c>
      <c r="G102" s="6" t="s">
        <v>34</v>
      </c>
      <c r="H102" s="15"/>
      <c r="I102" s="34"/>
    </row>
    <row r="103" spans="1:9" ht="15" x14ac:dyDescent="0.25">
      <c r="A103" s="30"/>
      <c r="B103" s="31"/>
      <c r="C103" s="30"/>
      <c r="D103" s="39">
        <f t="shared" si="5"/>
        <v>0</v>
      </c>
      <c r="E103" s="40">
        <f t="shared" si="6"/>
        <v>0</v>
      </c>
      <c r="F103" s="41">
        <f t="shared" si="7"/>
        <v>0</v>
      </c>
      <c r="G103" s="6" t="s">
        <v>34</v>
      </c>
      <c r="H103" s="15"/>
      <c r="I103" s="34"/>
    </row>
    <row r="104" spans="1:9" ht="15" x14ac:dyDescent="0.25">
      <c r="A104" s="30"/>
      <c r="B104" s="31"/>
      <c r="C104" s="30"/>
      <c r="D104" s="32"/>
      <c r="E104" s="33"/>
      <c r="F104" s="15"/>
      <c r="G104" s="34"/>
      <c r="H104" s="15"/>
      <c r="I104" s="34"/>
    </row>
    <row r="105" spans="1:9" ht="15" x14ac:dyDescent="0.25">
      <c r="A105" s="30">
        <v>1</v>
      </c>
      <c r="B105" s="31" t="s">
        <v>46</v>
      </c>
      <c r="C105" s="30">
        <v>4.9000000000000002E-2</v>
      </c>
      <c r="D105" s="39">
        <f>SUMPRODUCT(($D$15:$D$88=A105)*($E$15:$E$88=B105)*($F$15:$F$88=C105)*($C$15:$C$88))</f>
        <v>2</v>
      </c>
      <c r="E105" s="40">
        <f>SUMPRODUCT(($D$15:$D$88=A105)*($E$15:$E$88=B105)*($F$15:$F$88=C105)*($C$15:$C$88)*($G$15:$G$88))</f>
        <v>96</v>
      </c>
      <c r="F105" s="41">
        <f t="shared" ref="F105" si="8">+E105/12</f>
        <v>8</v>
      </c>
      <c r="G105" s="6" t="s">
        <v>34</v>
      </c>
      <c r="H105" s="15"/>
      <c r="I105" s="34"/>
    </row>
    <row r="106" spans="1:9" ht="15" x14ac:dyDescent="0.25">
      <c r="A106" s="30">
        <v>1</v>
      </c>
      <c r="B106" s="31" t="s">
        <v>46</v>
      </c>
      <c r="C106" s="30">
        <v>6.5000000000000002E-2</v>
      </c>
      <c r="D106" s="39">
        <f>SUMPRODUCT(($D$15:$D$88=A106)*($E$15:$E$88=B106)*($F$15:$F$88=C106)*($C$15:$C$88))</f>
        <v>0</v>
      </c>
      <c r="E106" s="40">
        <f>SUMPRODUCT(($D$15:$D$88=A106)*($E$15:$E$88=B106)*($F$15:$F$88=C106)*($C$15:$C$88)*($G$15:$G$88))</f>
        <v>0</v>
      </c>
      <c r="F106" s="41">
        <f t="shared" ref="F106" si="9">+E106/12</f>
        <v>0</v>
      </c>
      <c r="G106" s="6" t="s">
        <v>34</v>
      </c>
      <c r="H106" s="15"/>
      <c r="I106" s="34"/>
    </row>
    <row r="107" spans="1:9" ht="15" x14ac:dyDescent="0.25">
      <c r="A107" s="30"/>
      <c r="B107" s="31"/>
      <c r="C107" s="30"/>
      <c r="D107" s="32"/>
      <c r="E107" s="33"/>
      <c r="F107" s="15"/>
      <c r="G107" s="35"/>
      <c r="H107" s="27"/>
      <c r="I107" s="35"/>
    </row>
    <row r="108" spans="1:9" ht="15" x14ac:dyDescent="0.25">
      <c r="A108" s="30"/>
      <c r="B108" s="31"/>
      <c r="C108" s="36" t="s">
        <v>38</v>
      </c>
      <c r="D108" s="43">
        <f>SUM(D97:D107)</f>
        <v>70</v>
      </c>
      <c r="E108" s="44" t="s">
        <v>39</v>
      </c>
      <c r="F108" s="27"/>
      <c r="G108" s="27"/>
      <c r="H108" s="27"/>
      <c r="I108" s="16"/>
    </row>
    <row r="109" spans="1:9" ht="15" x14ac:dyDescent="0.25">
      <c r="A109" s="30"/>
      <c r="B109" s="31"/>
      <c r="C109" s="36" t="s">
        <v>37</v>
      </c>
      <c r="D109" s="45">
        <f>SUM(E97:E108)</f>
        <v>1604.3280000000002</v>
      </c>
      <c r="E109" s="46" t="s">
        <v>36</v>
      </c>
      <c r="F109" s="27"/>
      <c r="I109" s="1"/>
    </row>
    <row r="111" spans="1:9" ht="15" x14ac:dyDescent="0.25">
      <c r="A111" s="18"/>
      <c r="B111" s="19"/>
      <c r="C111" s="19"/>
      <c r="D111" s="20"/>
      <c r="E111" s="21"/>
      <c r="F111" s="19"/>
      <c r="G111" s="22"/>
      <c r="H111" s="23"/>
      <c r="I111" s="24"/>
    </row>
    <row r="113" spans="1:6" ht="15" x14ac:dyDescent="0.25">
      <c r="A113" s="1"/>
      <c r="B113" s="47" t="s">
        <v>22</v>
      </c>
      <c r="C113" s="48"/>
      <c r="D113" s="49"/>
      <c r="E113" s="50"/>
      <c r="F113" s="1"/>
    </row>
    <row r="114" spans="1:6" ht="15" x14ac:dyDescent="0.25">
      <c r="A114" s="1"/>
      <c r="B114" s="51" t="s">
        <v>23</v>
      </c>
      <c r="C114" s="52" t="s">
        <v>15</v>
      </c>
      <c r="D114" s="53" t="s">
        <v>24</v>
      </c>
      <c r="E114" s="54"/>
      <c r="F114" s="1"/>
    </row>
    <row r="115" spans="1:6" x14ac:dyDescent="0.2">
      <c r="A115" s="1"/>
      <c r="B115" s="55"/>
      <c r="C115" s="56"/>
      <c r="D115" s="53" t="s">
        <v>56</v>
      </c>
      <c r="E115" s="54"/>
      <c r="F115" s="1"/>
    </row>
    <row r="116" spans="1:6" x14ac:dyDescent="0.2">
      <c r="A116" s="1"/>
      <c r="B116" s="55"/>
      <c r="C116" s="56"/>
      <c r="D116" s="53"/>
      <c r="E116" s="54"/>
      <c r="F116" s="1"/>
    </row>
    <row r="117" spans="1:6" x14ac:dyDescent="0.2">
      <c r="A117" s="1"/>
      <c r="B117" s="58">
        <v>1</v>
      </c>
      <c r="C117" s="59" t="s">
        <v>44</v>
      </c>
      <c r="D117" s="60">
        <f>SUMPRODUCT(($D$15:$D$88=B117)*($H$15:$H$88=C117)*($C$15:$C$88))</f>
        <v>2</v>
      </c>
      <c r="E117" s="54"/>
      <c r="F117" s="16"/>
    </row>
    <row r="118" spans="1:6" x14ac:dyDescent="0.2">
      <c r="A118" s="1"/>
      <c r="B118" s="58">
        <v>1</v>
      </c>
      <c r="C118" s="59" t="s">
        <v>45</v>
      </c>
      <c r="D118" s="60">
        <f>SUMPRODUCT(($D$15:$D$88=B118)*($H$15:$H$88=C118)*($C$15:$C$88))</f>
        <v>1</v>
      </c>
      <c r="E118" s="54"/>
      <c r="F118" s="16"/>
    </row>
    <row r="119" spans="1:6" x14ac:dyDescent="0.2">
      <c r="A119" s="1"/>
      <c r="B119" s="58">
        <v>1</v>
      </c>
      <c r="C119" s="59" t="s">
        <v>49</v>
      </c>
      <c r="D119" s="60">
        <f>SUMPRODUCT(($D$15:$D$88=B119)*($H$15:$H$88=C119)*($C$15:$C$88))</f>
        <v>0</v>
      </c>
      <c r="E119" s="54"/>
      <c r="F119" s="16"/>
    </row>
    <row r="120" spans="1:6" x14ac:dyDescent="0.2">
      <c r="A120" s="1"/>
      <c r="B120" s="58">
        <v>1</v>
      </c>
      <c r="C120" s="59" t="s">
        <v>48</v>
      </c>
      <c r="D120" s="60">
        <f>SUMPRODUCT(($D$15:$D$88=B120)*($H$15:$H$88=C120)*($C$15:$C$88))</f>
        <v>2</v>
      </c>
      <c r="E120" s="54"/>
      <c r="F120" s="16"/>
    </row>
    <row r="121" spans="1:6" x14ac:dyDescent="0.2">
      <c r="A121" s="1"/>
      <c r="B121" s="58">
        <v>1</v>
      </c>
      <c r="C121" s="59" t="s">
        <v>50</v>
      </c>
      <c r="D121" s="60">
        <f>SUMPRODUCT(($D$15:$D$88=B121)*($H$15:$H$88=C121)*($C$15:$C$88))</f>
        <v>0</v>
      </c>
      <c r="E121" s="54"/>
      <c r="F121" s="16"/>
    </row>
    <row r="122" spans="1:6" ht="13.5" x14ac:dyDescent="0.2">
      <c r="A122" s="1"/>
      <c r="B122" s="61"/>
      <c r="C122" s="62"/>
      <c r="D122" s="57"/>
      <c r="E122" s="54"/>
      <c r="F122" s="16"/>
    </row>
    <row r="123" spans="1:6" ht="13.5" x14ac:dyDescent="0.2">
      <c r="A123" s="1"/>
      <c r="B123" s="61"/>
      <c r="C123" s="63" t="s">
        <v>25</v>
      </c>
      <c r="D123" s="64">
        <f>SUM(D117:D122)</f>
        <v>5</v>
      </c>
      <c r="E123" s="54"/>
      <c r="F123" s="16"/>
    </row>
    <row r="124" spans="1:6" x14ac:dyDescent="0.2">
      <c r="B124" s="65"/>
      <c r="C124" s="66"/>
      <c r="D124" s="66"/>
      <c r="E124" s="67"/>
    </row>
    <row r="229" spans="1:7" x14ac:dyDescent="0.2">
      <c r="A229" s="5"/>
      <c r="B229" s="6"/>
      <c r="C229" s="6"/>
      <c r="D229" s="4"/>
      <c r="E229" s="6"/>
      <c r="F229" s="4"/>
      <c r="G229" s="4"/>
    </row>
    <row r="230" spans="1:7" x14ac:dyDescent="0.2">
      <c r="A230" s="5"/>
      <c r="B230" s="1"/>
      <c r="C230" s="6"/>
      <c r="D230" s="4"/>
      <c r="E230" s="6"/>
      <c r="F230" s="4"/>
      <c r="G230" s="4"/>
    </row>
    <row r="231" spans="1:7" x14ac:dyDescent="0.2">
      <c r="A231" s="5"/>
      <c r="B231" s="6"/>
      <c r="C231" s="6"/>
      <c r="D231" s="4"/>
      <c r="E231" s="6"/>
      <c r="F231" s="4"/>
      <c r="G231" s="4"/>
    </row>
    <row r="232" spans="1:7" x14ac:dyDescent="0.2">
      <c r="A232" s="5"/>
      <c r="B232" s="6"/>
      <c r="C232" s="6"/>
      <c r="D232" s="4"/>
      <c r="E232" s="6"/>
      <c r="F232" s="4"/>
      <c r="G232" s="4"/>
    </row>
    <row r="233" spans="1:7" x14ac:dyDescent="0.2">
      <c r="A233" s="5"/>
      <c r="B233" s="1"/>
      <c r="C233" s="6"/>
      <c r="D233" s="4"/>
      <c r="E233" s="6"/>
      <c r="F233" s="4"/>
      <c r="G233" s="4"/>
    </row>
    <row r="234" spans="1:7" x14ac:dyDescent="0.2">
      <c r="A234" s="5"/>
      <c r="B234" s="1"/>
      <c r="C234" s="6"/>
      <c r="D234" s="4"/>
      <c r="E234" s="6"/>
      <c r="F234" s="4"/>
      <c r="G234" s="4"/>
    </row>
    <row r="235" spans="1:7" x14ac:dyDescent="0.2">
      <c r="A235" s="5"/>
      <c r="B235" s="6"/>
      <c r="C235" s="6"/>
      <c r="D235" s="4"/>
      <c r="E235" s="6"/>
      <c r="F235" s="4"/>
      <c r="G235" s="4"/>
    </row>
    <row r="236" spans="1:7" x14ac:dyDescent="0.2">
      <c r="A236" s="5"/>
      <c r="B236" s="6"/>
      <c r="C236" s="6"/>
      <c r="D236" s="4"/>
      <c r="E236" s="6"/>
      <c r="F236" s="4"/>
      <c r="G236" s="4"/>
    </row>
    <row r="237" spans="1:7" x14ac:dyDescent="0.2">
      <c r="A237" s="5"/>
      <c r="B237" s="1"/>
      <c r="C237" s="6"/>
      <c r="D237" s="4"/>
      <c r="E237" s="6"/>
      <c r="F237" s="4"/>
      <c r="G237" s="4"/>
    </row>
    <row r="238" spans="1:7" x14ac:dyDescent="0.2">
      <c r="A238" s="5"/>
      <c r="B238" s="1"/>
      <c r="C238" s="1"/>
      <c r="D238" s="3"/>
      <c r="E238" s="6"/>
      <c r="F238" s="3"/>
      <c r="G238" s="3"/>
    </row>
    <row r="239" spans="1:7" x14ac:dyDescent="0.2">
      <c r="A239" s="5"/>
      <c r="B239" s="6"/>
      <c r="C239" s="1"/>
      <c r="D239" s="3"/>
      <c r="E239" s="6"/>
      <c r="F239" s="3"/>
      <c r="G239" s="3"/>
    </row>
    <row r="240" spans="1:7" x14ac:dyDescent="0.2">
      <c r="A240" s="5"/>
      <c r="B240" s="1"/>
      <c r="C240" s="1"/>
      <c r="D240" s="3"/>
      <c r="E240" s="6"/>
      <c r="F240" s="3"/>
      <c r="G240" s="3"/>
    </row>
    <row r="241" spans="1:8" x14ac:dyDescent="0.2">
      <c r="A241" s="5"/>
      <c r="B241" s="1"/>
      <c r="C241" s="1"/>
      <c r="D241" s="3"/>
      <c r="E241" s="6"/>
      <c r="F241" s="3"/>
      <c r="G241" s="3"/>
    </row>
    <row r="242" spans="1:8" x14ac:dyDescent="0.2">
      <c r="A242" s="5"/>
      <c r="B242" s="1"/>
      <c r="C242" s="1"/>
      <c r="D242" s="3"/>
      <c r="E242" s="6"/>
      <c r="F242" s="3"/>
      <c r="G242" s="3"/>
    </row>
    <row r="243" spans="1:8" x14ac:dyDescent="0.2">
      <c r="A243" s="5"/>
      <c r="B243" s="6"/>
      <c r="C243" s="6"/>
      <c r="D243" s="4"/>
      <c r="E243" s="1"/>
      <c r="F243" s="4"/>
      <c r="G243" s="4"/>
      <c r="H243" s="8"/>
    </row>
    <row r="244" spans="1:8" x14ac:dyDescent="0.2">
      <c r="A244" s="5"/>
      <c r="B244" s="6"/>
      <c r="C244" s="6"/>
      <c r="D244" s="4"/>
      <c r="E244" s="1"/>
      <c r="F244" s="4"/>
      <c r="G244" s="4"/>
      <c r="H244" s="8"/>
    </row>
  </sheetData>
  <phoneticPr fontId="1" type="noConversion"/>
  <pageMargins left="0.75" right="0.75" top="1" bottom="1" header="0.5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VR3 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</dc:creator>
  <cp:lastModifiedBy>Don </cp:lastModifiedBy>
  <cp:lastPrinted>2011-10-22T00:03:34Z</cp:lastPrinted>
  <dcterms:created xsi:type="dcterms:W3CDTF">2007-08-01T01:27:03Z</dcterms:created>
  <dcterms:modified xsi:type="dcterms:W3CDTF">2016-09-21T18:07:30Z</dcterms:modified>
</cp:coreProperties>
</file>